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27026" yWindow="65426" windowWidth="38620" windowHeight="21100" activeTab="0"/>
  </bookViews>
  <sheets>
    <sheet name="Rechner" sheetId="3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<sst xmlns="http://schemas.openxmlformats.org/spreadsheetml/2006/main" count="15" uniqueCount="14">
  <si>
    <t>Jahr</t>
  </si>
  <si>
    <t>Degressive AfA gem. § 7 Abs. 5 a, 5%</t>
  </si>
  <si>
    <t>Degressive Afa</t>
  </si>
  <si>
    <t>Herstellungskosten/ Gebäudewertanteil 
der Anschaffungskosten</t>
  </si>
  <si>
    <t>Übergang zur linearen Afa</t>
  </si>
  <si>
    <t>Nutzung der degressiven AfA mit Sonderabschreibung und Übergang zur linearen AfA</t>
  </si>
  <si>
    <t>nach § 7 b EStG, 5 %</t>
  </si>
  <si>
    <t>Sonderabschreibungen</t>
  </si>
  <si>
    <t>Anpassung Bemessungsgrundlage</t>
  </si>
  <si>
    <t>Bemessungs-grundlage lineare AfA</t>
  </si>
  <si>
    <t>Bemessungs-grundlage degressive AfA</t>
  </si>
  <si>
    <t>Lineare AfA gem. § 7 Abs. 4 Nr. 2 a, 3 %</t>
  </si>
  <si>
    <t>Restbuchwert Jahresbeginn</t>
  </si>
  <si>
    <t>Rechnerisch sinnvoller Übergang zur linearen AfA, wenn degressive AfA kleiner wird als lineare AfA. Ein Wechsel in diesem Jahr ist jedoch keine Pflicht.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</si>
</sst>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&quot;Summe: &quot;#,##0\ &quot;€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</font>
    <font>
      <sz val="10"/>
      <color rgb="FF3F3F76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rgb="FF3F3F76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i/>
      <sz val="10"/>
      <color rgb="FF7F7F7F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2" applyNumberFormat="0" applyAlignment="0" applyProtection="0"/>
    <xf numFmtId="0" fontId="6" fillId="3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</cellStyleXfs>
  <cellXfs count="16">
    <xf numFmtId="0" fontId="0" fillId="0" borderId="0" xfId="0"/>
    <xf numFmtId="164" fontId="5" fillId="2" borderId="2" xfId="21" applyNumberFormat="1" applyFont="1" applyAlignment="1">
      <alignment horizontal="center" vertical="center"/>
    </xf>
    <xf numFmtId="164" fontId="0" fillId="4" borderId="0" xfId="0" applyNumberFormat="1" applyFill="1"/>
    <xf numFmtId="164" fontId="0" fillId="5" borderId="0" xfId="0" applyNumberFormat="1" applyFill="1"/>
    <xf numFmtId="0" fontId="4" fillId="4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5" borderId="3" xfId="23" applyFont="1" applyFill="1" applyAlignment="1">
      <alignment vertical="center"/>
    </xf>
    <xf numFmtId="165" fontId="4" fillId="4" borderId="0" xfId="0" applyNumberFormat="1" applyFont="1" applyFill="1"/>
    <xf numFmtId="165" fontId="4" fillId="5" borderId="0" xfId="0" applyNumberFormat="1" applyFont="1" applyFill="1"/>
    <xf numFmtId="164" fontId="6" fillId="4" borderId="2" xfId="22" applyNumberFormat="1" applyFill="1" applyAlignment="1">
      <alignment horizontal="right"/>
    </xf>
    <xf numFmtId="164" fontId="0" fillId="0" borderId="0" xfId="0" applyNumberFormat="1"/>
    <xf numFmtId="0" fontId="8" fillId="4" borderId="0" xfId="24" applyFill="1" applyBorder="1" applyAlignment="1">
      <alignment horizontal="center" vertical="center" wrapText="1"/>
    </xf>
    <xf numFmtId="0" fontId="2" fillId="0" borderId="1" xfId="20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6" fillId="4" borderId="3" xfId="23" applyFont="1" applyFill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 1" xfId="20"/>
    <cellStyle name="Eingabe" xfId="21"/>
    <cellStyle name="Berechnung" xfId="22"/>
    <cellStyle name="Verknüpfte Zelle" xfId="23"/>
    <cellStyle name="Erklärender Text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7E5A9-57BD-4AE2-B95F-DEA8785DC15F}">
  <dimension ref="A1:F46"/>
  <sheetViews>
    <sheetView tabSelected="1" workbookViewId="0" topLeftCell="A3">
      <selection activeCell="B24" sqref="B24:D24"/>
    </sheetView>
  </sheetViews>
  <sheetFormatPr defaultColWidth="8.7109375" defaultRowHeight="15"/>
  <cols>
    <col min="1" max="1" width="4.57421875" style="0" customWidth="1"/>
    <col min="2" max="2" width="13.7109375" style="0" customWidth="1"/>
    <col min="3" max="3" width="14.421875" style="0" customWidth="1"/>
    <col min="4" max="4" width="19.8515625" style="0" customWidth="1"/>
    <col min="5" max="5" width="18.421875" style="0" bestFit="1" customWidth="1"/>
  </cols>
  <sheetData>
    <row r="1" spans="1:5" ht="63" customHeight="1" thickBot="1">
      <c r="A1" s="13" t="s">
        <v>5</v>
      </c>
      <c r="B1" s="13"/>
      <c r="C1" s="13"/>
      <c r="D1" s="13"/>
      <c r="E1" s="13"/>
    </row>
    <row r="2" ht="15" thickTop="1"/>
    <row r="3" spans="2:5" ht="29" customHeight="1">
      <c r="B3" s="14" t="s">
        <v>3</v>
      </c>
      <c r="C3" s="14"/>
      <c r="D3" s="14"/>
      <c r="E3" s="1">
        <v>100000</v>
      </c>
    </row>
    <row r="5" spans="2:5" ht="15" thickBot="1">
      <c r="B5" s="15" t="s">
        <v>2</v>
      </c>
      <c r="C5" s="15"/>
      <c r="D5" s="15"/>
      <c r="E5" s="7" t="s">
        <v>7</v>
      </c>
    </row>
    <row r="6" spans="1:5" ht="44" thickTop="1">
      <c r="A6" s="6" t="s">
        <v>0</v>
      </c>
      <c r="B6" s="4" t="s">
        <v>10</v>
      </c>
      <c r="C6" s="4" t="s">
        <v>12</v>
      </c>
      <c r="D6" s="4" t="s">
        <v>1</v>
      </c>
      <c r="E6" s="5" t="s">
        <v>6</v>
      </c>
    </row>
    <row r="7" spans="1:5" ht="15">
      <c r="A7">
        <v>1</v>
      </c>
      <c r="B7" s="2">
        <f>$E$3</f>
        <v>100000</v>
      </c>
      <c r="C7" s="2">
        <f>B7</f>
        <v>100000</v>
      </c>
      <c r="D7" s="2">
        <f>B7*0.05</f>
        <v>5000</v>
      </c>
      <c r="E7" s="3">
        <f>$E$3*0.05</f>
        <v>5000</v>
      </c>
    </row>
    <row r="8" spans="1:5" ht="15">
      <c r="A8">
        <v>2</v>
      </c>
      <c r="B8" s="2">
        <f aca="true" t="shared" si="0" ref="B8:B17">B7-D7</f>
        <v>95000</v>
      </c>
      <c r="C8" s="2">
        <f>B8-E7</f>
        <v>90000</v>
      </c>
      <c r="D8" s="2">
        <f>B8*0.05</f>
        <v>4750</v>
      </c>
      <c r="E8" s="3">
        <f aca="true" t="shared" si="1" ref="E8:E10">$E$3*0.05</f>
        <v>5000</v>
      </c>
    </row>
    <row r="9" spans="1:5" ht="15">
      <c r="A9">
        <v>3</v>
      </c>
      <c r="B9" s="2">
        <f t="shared" si="0"/>
        <v>90250</v>
      </c>
      <c r="C9" s="2">
        <f>C8-D8-E8</f>
        <v>80250</v>
      </c>
      <c r="D9" s="2">
        <f aca="true" t="shared" si="2" ref="D9:D17">B9*0.05</f>
        <v>4512.5</v>
      </c>
      <c r="E9" s="3">
        <f t="shared" si="1"/>
        <v>5000</v>
      </c>
    </row>
    <row r="10" spans="1:5" ht="15">
      <c r="A10">
        <v>4</v>
      </c>
      <c r="B10" s="2">
        <f t="shared" si="0"/>
        <v>85737.5</v>
      </c>
      <c r="C10" s="2">
        <f>C9-D9-E9</f>
        <v>70737.5</v>
      </c>
      <c r="D10" s="2">
        <f t="shared" si="2"/>
        <v>4286.875</v>
      </c>
      <c r="E10" s="3">
        <f t="shared" si="1"/>
        <v>5000</v>
      </c>
    </row>
    <row r="11" spans="2:5" ht="15">
      <c r="B11" s="2"/>
      <c r="C11" s="2"/>
      <c r="D11" s="8">
        <f>SUM(D7:D10)</f>
        <v>18549.375</v>
      </c>
      <c r="E11" s="9">
        <f>SUM(E7:E10)</f>
        <v>20000</v>
      </c>
    </row>
    <row r="12" spans="2:5" ht="15" thickBot="1">
      <c r="B12" s="15" t="s">
        <v>8</v>
      </c>
      <c r="C12" s="15"/>
      <c r="D12" s="15"/>
      <c r="E12" s="3"/>
    </row>
    <row r="13" spans="1:4" ht="15" thickTop="1">
      <c r="A13">
        <v>5</v>
      </c>
      <c r="B13" s="2">
        <f>$E$3-D11-E11</f>
        <v>61450.625</v>
      </c>
      <c r="C13" s="2">
        <f>B13</f>
        <v>61450.625</v>
      </c>
      <c r="D13" s="2">
        <f t="shared" si="2"/>
        <v>3072.53125</v>
      </c>
    </row>
    <row r="14" spans="1:4" ht="15">
      <c r="A14">
        <v>6</v>
      </c>
      <c r="B14" s="2">
        <f>B13-D13</f>
        <v>58378.09375</v>
      </c>
      <c r="C14" s="2">
        <f aca="true" t="shared" si="3" ref="C14:C17">B14</f>
        <v>58378.09375</v>
      </c>
      <c r="D14" s="2">
        <f t="shared" si="2"/>
        <v>2918.9046875000004</v>
      </c>
    </row>
    <row r="15" spans="1:4" ht="15">
      <c r="A15">
        <v>7</v>
      </c>
      <c r="B15" s="2">
        <f>B14-D14</f>
        <v>55459.1890625</v>
      </c>
      <c r="C15" s="2">
        <f t="shared" si="3"/>
        <v>55459.1890625</v>
      </c>
      <c r="D15" s="2">
        <f>B15*0.05</f>
        <v>2772.9594531250004</v>
      </c>
    </row>
    <row r="16" spans="1:4" ht="15">
      <c r="A16">
        <v>8</v>
      </c>
      <c r="B16" s="2">
        <f t="shared" si="0"/>
        <v>52686.229609375005</v>
      </c>
      <c r="C16" s="2">
        <f t="shared" si="3"/>
        <v>52686.229609375005</v>
      </c>
      <c r="D16" s="2">
        <f t="shared" si="2"/>
        <v>2634.3114804687502</v>
      </c>
    </row>
    <row r="17" spans="1:4" ht="15">
      <c r="A17">
        <v>9</v>
      </c>
      <c r="B17" s="2">
        <f t="shared" si="0"/>
        <v>50051.918128906254</v>
      </c>
      <c r="C17" s="2">
        <f t="shared" si="3"/>
        <v>50051.918128906254</v>
      </c>
      <c r="D17" s="2">
        <f t="shared" si="2"/>
        <v>2502.5959064453127</v>
      </c>
    </row>
    <row r="18" spans="1:6" ht="15">
      <c r="A18">
        <v>10</v>
      </c>
      <c r="B18" s="2">
        <f aca="true" t="shared" si="4" ref="B18:B20">B17-D17</f>
        <v>47549.32222246094</v>
      </c>
      <c r="C18" s="2">
        <f aca="true" t="shared" si="5" ref="C18:C20">B18</f>
        <v>47549.32222246094</v>
      </c>
      <c r="D18" s="2">
        <f aca="true" t="shared" si="6" ref="D18:D20">B18*0.05</f>
        <v>2377.466111123047</v>
      </c>
      <c r="F18" s="11"/>
    </row>
    <row r="19" spans="1:6" ht="15">
      <c r="A19">
        <v>11</v>
      </c>
      <c r="B19" s="2">
        <f t="shared" si="4"/>
        <v>45171.8561113379</v>
      </c>
      <c r="C19" s="2">
        <f t="shared" si="5"/>
        <v>45171.8561113379</v>
      </c>
      <c r="D19" s="2">
        <f t="shared" si="6"/>
        <v>2258.592805566895</v>
      </c>
      <c r="F19" s="11"/>
    </row>
    <row r="20" spans="1:6" ht="15">
      <c r="A20">
        <v>12</v>
      </c>
      <c r="B20" s="2">
        <f t="shared" si="4"/>
        <v>42913.263305771005</v>
      </c>
      <c r="C20" s="2">
        <f t="shared" si="5"/>
        <v>42913.263305771005</v>
      </c>
      <c r="D20" s="2">
        <f t="shared" si="6"/>
        <v>2145.6631652885503</v>
      </c>
      <c r="F20" s="11"/>
    </row>
    <row r="21" spans="1:6" ht="15">
      <c r="A21">
        <v>13</v>
      </c>
      <c r="B21" s="2">
        <f aca="true" t="shared" si="7" ref="B21">B20-D20</f>
        <v>40767.60014048246</v>
      </c>
      <c r="C21" s="2">
        <f aca="true" t="shared" si="8" ref="C21">B21</f>
        <v>40767.60014048246</v>
      </c>
      <c r="D21" s="2">
        <f aca="true" t="shared" si="9" ref="D21">B21*0.05</f>
        <v>2038.380007024123</v>
      </c>
      <c r="F21" s="11"/>
    </row>
    <row r="22" spans="1:6" ht="15">
      <c r="A22">
        <v>14</v>
      </c>
      <c r="B22" s="2">
        <f aca="true" t="shared" si="10" ref="B22">B21-D21</f>
        <v>38729.22013345834</v>
      </c>
      <c r="C22" s="2">
        <f aca="true" t="shared" si="11" ref="C22">B22</f>
        <v>38729.22013345834</v>
      </c>
      <c r="D22" s="2">
        <f aca="true" t="shared" si="12" ref="D22">B22*0.05</f>
        <v>1936.461006672917</v>
      </c>
      <c r="F22" s="11"/>
    </row>
    <row r="23" spans="2:6" ht="15" thickBot="1">
      <c r="B23" s="15" t="s">
        <v>4</v>
      </c>
      <c r="C23" s="15"/>
      <c r="D23" s="15"/>
      <c r="F23" s="11"/>
    </row>
    <row r="24" spans="2:6" ht="45" customHeight="1" thickTop="1">
      <c r="B24" s="12" t="s">
        <v>13</v>
      </c>
      <c r="C24" s="12"/>
      <c r="D24" s="12"/>
      <c r="F24" s="11"/>
    </row>
    <row r="25" spans="2:6" ht="45" customHeight="1">
      <c r="B25" s="4" t="s">
        <v>9</v>
      </c>
      <c r="C25" s="4" t="s">
        <v>12</v>
      </c>
      <c r="D25" s="4" t="s">
        <v>11</v>
      </c>
      <c r="F25" s="11"/>
    </row>
    <row r="26" spans="1:6" ht="15">
      <c r="A26">
        <v>15</v>
      </c>
      <c r="B26" s="2">
        <f>B22-D22</f>
        <v>36792.75912678542</v>
      </c>
      <c r="C26" s="2">
        <f>B26</f>
        <v>36792.75912678542</v>
      </c>
      <c r="D26" s="2">
        <f>$B$26*(1/(1/0.03-A26+1))</f>
        <v>1903.0737479371767</v>
      </c>
      <c r="E26" s="11"/>
      <c r="F26" s="11"/>
    </row>
    <row r="27" spans="1:6" ht="15">
      <c r="A27">
        <v>16</v>
      </c>
      <c r="B27" s="2"/>
      <c r="C27" s="2">
        <f>C26-D26</f>
        <v>34889.68537884825</v>
      </c>
      <c r="D27" s="2">
        <f>IF(D26&lt;=C27,D26,C27)</f>
        <v>1903.0737479371767</v>
      </c>
      <c r="E27" s="11"/>
      <c r="F27" s="11"/>
    </row>
    <row r="28" spans="1:6" ht="15">
      <c r="A28">
        <v>17</v>
      </c>
      <c r="B28" s="2"/>
      <c r="C28" s="2">
        <f aca="true" t="shared" si="13" ref="C28:C45">C27-D27</f>
        <v>32986.61163091107</v>
      </c>
      <c r="D28" s="2">
        <f aca="true" t="shared" si="14" ref="D28:D45">IF(D27&lt;=C28,D27,C28)</f>
        <v>1903.0737479371767</v>
      </c>
      <c r="E28" s="11"/>
      <c r="F28" s="11"/>
    </row>
    <row r="29" spans="1:6" ht="15">
      <c r="A29">
        <v>18</v>
      </c>
      <c r="B29" s="2"/>
      <c r="C29" s="2">
        <f t="shared" si="13"/>
        <v>31083.537882973895</v>
      </c>
      <c r="D29" s="2">
        <f t="shared" si="14"/>
        <v>1903.0737479371767</v>
      </c>
      <c r="E29" s="11"/>
      <c r="F29" s="11"/>
    </row>
    <row r="30" spans="1:6" ht="15">
      <c r="A30">
        <v>19</v>
      </c>
      <c r="B30" s="2"/>
      <c r="C30" s="2">
        <f t="shared" si="13"/>
        <v>29180.464135036716</v>
      </c>
      <c r="D30" s="2">
        <f t="shared" si="14"/>
        <v>1903.0737479371767</v>
      </c>
      <c r="E30" s="11"/>
      <c r="F30" s="11"/>
    </row>
    <row r="31" spans="1:6" ht="15">
      <c r="A31">
        <v>20</v>
      </c>
      <c r="B31" s="2"/>
      <c r="C31" s="2">
        <f t="shared" si="13"/>
        <v>27277.39038709954</v>
      </c>
      <c r="D31" s="2">
        <f t="shared" si="14"/>
        <v>1903.0737479371767</v>
      </c>
      <c r="E31" s="11"/>
      <c r="F31" s="11"/>
    </row>
    <row r="32" spans="1:6" ht="15">
      <c r="A32">
        <v>21</v>
      </c>
      <c r="B32" s="2"/>
      <c r="C32" s="2">
        <f t="shared" si="13"/>
        <v>25374.31663916236</v>
      </c>
      <c r="D32" s="2">
        <f t="shared" si="14"/>
        <v>1903.0737479371767</v>
      </c>
      <c r="E32" s="11"/>
      <c r="F32" s="11"/>
    </row>
    <row r="33" spans="1:6" ht="15">
      <c r="A33">
        <v>22</v>
      </c>
      <c r="B33" s="2"/>
      <c r="C33" s="2">
        <f t="shared" si="13"/>
        <v>23471.24289122518</v>
      </c>
      <c r="D33" s="2">
        <f t="shared" si="14"/>
        <v>1903.0737479371767</v>
      </c>
      <c r="E33" s="11"/>
      <c r="F33" s="11"/>
    </row>
    <row r="34" spans="1:6" ht="15">
      <c r="A34">
        <v>23</v>
      </c>
      <c r="B34" s="2"/>
      <c r="C34" s="2">
        <f t="shared" si="13"/>
        <v>21568.169143288003</v>
      </c>
      <c r="D34" s="2">
        <f t="shared" si="14"/>
        <v>1903.0737479371767</v>
      </c>
      <c r="E34" s="11"/>
      <c r="F34" s="11"/>
    </row>
    <row r="35" spans="1:6" ht="15">
      <c r="A35">
        <v>24</v>
      </c>
      <c r="B35" s="2"/>
      <c r="C35" s="2">
        <f t="shared" si="13"/>
        <v>19665.095395350825</v>
      </c>
      <c r="D35" s="2">
        <f t="shared" si="14"/>
        <v>1903.0737479371767</v>
      </c>
      <c r="E35" s="11"/>
      <c r="F35" s="11"/>
    </row>
    <row r="36" spans="1:6" ht="15">
      <c r="A36">
        <v>25</v>
      </c>
      <c r="B36" s="2"/>
      <c r="C36" s="2">
        <f t="shared" si="13"/>
        <v>17762.021647413647</v>
      </c>
      <c r="D36" s="2">
        <f t="shared" si="14"/>
        <v>1903.0737479371767</v>
      </c>
      <c r="E36" s="11"/>
      <c r="F36" s="11"/>
    </row>
    <row r="37" spans="1:4" ht="15">
      <c r="A37">
        <v>26</v>
      </c>
      <c r="B37" s="2"/>
      <c r="C37" s="2">
        <f t="shared" si="13"/>
        <v>15858.94789947647</v>
      </c>
      <c r="D37" s="2">
        <f t="shared" si="14"/>
        <v>1903.0737479371767</v>
      </c>
    </row>
    <row r="38" spans="1:4" ht="15">
      <c r="A38">
        <v>27</v>
      </c>
      <c r="B38" s="2"/>
      <c r="C38" s="2">
        <f t="shared" si="13"/>
        <v>13955.874151539294</v>
      </c>
      <c r="D38" s="2">
        <f t="shared" si="14"/>
        <v>1903.0737479371767</v>
      </c>
    </row>
    <row r="39" spans="1:4" ht="15">
      <c r="A39">
        <v>28</v>
      </c>
      <c r="B39" s="2"/>
      <c r="C39" s="2">
        <f t="shared" si="13"/>
        <v>12052.800403602118</v>
      </c>
      <c r="D39" s="2">
        <f t="shared" si="14"/>
        <v>1903.0737479371767</v>
      </c>
    </row>
    <row r="40" spans="1:4" ht="15">
      <c r="A40">
        <v>29</v>
      </c>
      <c r="B40" s="2"/>
      <c r="C40" s="2">
        <f t="shared" si="13"/>
        <v>10149.726655664941</v>
      </c>
      <c r="D40" s="2">
        <f t="shared" si="14"/>
        <v>1903.0737479371767</v>
      </c>
    </row>
    <row r="41" spans="1:4" ht="15">
      <c r="A41">
        <v>30</v>
      </c>
      <c r="B41" s="2"/>
      <c r="C41" s="2">
        <f t="shared" si="13"/>
        <v>8246.652907727765</v>
      </c>
      <c r="D41" s="2">
        <f t="shared" si="14"/>
        <v>1903.0737479371767</v>
      </c>
    </row>
    <row r="42" spans="1:4" ht="15">
      <c r="A42">
        <v>31</v>
      </c>
      <c r="B42" s="2"/>
      <c r="C42" s="2">
        <f t="shared" si="13"/>
        <v>6343.579159790588</v>
      </c>
      <c r="D42" s="2">
        <f t="shared" si="14"/>
        <v>1903.0737479371767</v>
      </c>
    </row>
    <row r="43" spans="1:4" ht="15">
      <c r="A43">
        <v>32</v>
      </c>
      <c r="B43" s="2"/>
      <c r="C43" s="2">
        <f t="shared" si="13"/>
        <v>4440.505411853412</v>
      </c>
      <c r="D43" s="2">
        <f t="shared" si="14"/>
        <v>1903.0737479371767</v>
      </c>
    </row>
    <row r="44" spans="1:4" ht="15">
      <c r="A44">
        <v>33</v>
      </c>
      <c r="B44" s="2"/>
      <c r="C44" s="2">
        <f t="shared" si="13"/>
        <v>2537.4316639162353</v>
      </c>
      <c r="D44" s="2">
        <f t="shared" si="14"/>
        <v>1903.0737479371767</v>
      </c>
    </row>
    <row r="45" spans="1:4" ht="15">
      <c r="A45">
        <v>34</v>
      </c>
      <c r="B45" s="2"/>
      <c r="C45" s="2">
        <f t="shared" si="13"/>
        <v>634.3579159790586</v>
      </c>
      <c r="D45" s="2">
        <f t="shared" si="14"/>
        <v>634.3579159790586</v>
      </c>
    </row>
    <row r="46" ht="15">
      <c r="C46" s="10">
        <v>0</v>
      </c>
    </row>
  </sheetData>
  <mergeCells count="6">
    <mergeCell ref="B24:D24"/>
    <mergeCell ref="A1:E1"/>
    <mergeCell ref="B3:D3"/>
    <mergeCell ref="B5:D5"/>
    <mergeCell ref="B12:D12"/>
    <mergeCell ref="B23:D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Goe</dc:creator>
  <cp:keywords/>
  <dc:description/>
  <cp:lastModifiedBy>Götting Julian</cp:lastModifiedBy>
  <dcterms:created xsi:type="dcterms:W3CDTF">2015-06-05T18:19:34Z</dcterms:created>
  <dcterms:modified xsi:type="dcterms:W3CDTF">2024-05-13T12:14:15Z</dcterms:modified>
  <cp:category/>
  <cp:version/>
  <cp:contentType/>
  <cp:contentStatus/>
</cp:coreProperties>
</file>